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67d180d1ed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curement" sheetId="1" r:id="R431536e6b1ee4ed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0.00"/>
    <x:numFmt numFmtId="201" formatCode="0.0%"/>
    <x:numFmt numFmtId="202" formatCode="0"/>
    <x:numFmt numFmtId="203" formatCode="yyyy-mm-dd"/>
    <x:numFmt numFmtId="204" formatCode="0.0000"/>
    <x:numFmt numFmtId="205" formatCode="&quot;$&quot;#,##0.00"/>
    <x:numFmt numFmtId="206" formatCode="&quot;$&quot;0.00"/>
  </x:numFmts>
  <x:fonts count="6">
    <x:font>
      <x:sz val="11"/>
      <x:name val="Carlito"/>
    </x:font>
    <x:font>
      <x:sz val="11"/>
      <x:color rgb="FF172033"/>
      <x:name val="Arial"/>
    </x:font>
    <x:font>
      <x:b/>
      <x:sz val="16"/>
      <x:color rgb="FF172033"/>
      <x:name val="Arial"/>
    </x:font>
    <x:font>
      <x:b/>
      <x:sz val="14"/>
      <x:color rgb="FF172033"/>
      <x:name val="Arial"/>
    </x:font>
    <x:font>
      <x:b/>
      <x:sz val="11"/>
      <x:color rgb="FFFFFFFF"/>
      <x:name val="Arial"/>
    </x:font>
    <x:font>
      <x:sz val="10"/>
      <x:color rgb="FF59657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FF4FA"/>
      </x:patternFill>
    </x:fill>
    <x:fill>
      <x:patternFill patternType="solid">
        <x:fgColor rgb="FFFFF2CC"/>
      </x:patternFill>
    </x:fill>
    <x:fill>
      <x:patternFill patternType="solid">
        <x:fgColor rgb="FF17365D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200" fontId="1" fillId="3" borderId="0" xfId="0" applyNumberFormat="1" applyFont="1" applyFill="1" applyBorder="1"/>
    <x:xf numFmtId="200" fontId="1" fillId="0" borderId="0" xfId="0" applyNumberFormat="1" applyFont="1" applyFill="1" applyBorder="1"/>
    <x:xf numFmtId="200" fontId="4" fillId="4" borderId="0" xfId="0" applyNumberFormat="1" applyFont="1" applyFill="1" applyBorder="1"/>
    <x:xf numFmtId="201" fontId="1" fillId="3" borderId="0" xfId="0" applyNumberFormat="1" applyFont="1" applyFill="1" applyBorder="1"/>
    <x:xf numFmtId="202" fontId="1" fillId="3" borderId="0" xfId="0" applyNumberFormat="1" applyFont="1" applyFill="1" applyBorder="1"/>
    <x:xf numFmtId="203" fontId="1" fillId="3" borderId="0" xfId="0" applyNumberFormat="1" applyFont="1" applyFill="1" applyBorder="1"/>
    <x:xf numFmtId="204" fontId="1" fillId="0" borderId="0" xfId="0" applyNumberFormat="1" applyFont="1" applyFill="1" applyBorder="1"/>
    <x:xf numFmtId="202" fontId="1" fillId="0" borderId="0" xfId="0" applyNumberFormat="1" applyFont="1" applyFill="1" applyBorder="1"/>
    <x:xf numFmtId="202" fontId="3" fillId="2" borderId="0" xfId="0" applyNumberFormat="1" applyFont="1" applyFill="1" applyBorder="1"/>
    <x:xf numFmtId="205" fontId="3" fillId="2" borderId="0" xfId="0" applyNumberFormat="1" applyFont="1" applyFill="1" applyBorder="1"/>
    <x:xf numFmtId="205" fontId="1" fillId="0" borderId="0" xfId="0" applyNumberFormat="1" applyFont="1" applyFill="1" applyBorder="1"/>
    <x:xf numFmtId="206" fontId="1" fillId="3" borderId="0" xfId="0" applyNumberFormat="1" applyFont="1" applyFill="1" applyBorder="1"/>
    <x:xf numFmtId="0" fontId="5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415c97a43a44bc" /><Relationship Type="http://schemas.openxmlformats.org/officeDocument/2006/relationships/theme" Target="/xl/theme/theme1.xml" Id="R7f67395328994088" /><Relationship Type="http://schemas.openxmlformats.org/officeDocument/2006/relationships/sharedStrings" Target="/xl/sharedStrings.xml" Id="R14618fd906af4a44" /><Relationship Type="http://schemas.openxmlformats.org/officeDocument/2006/relationships/worksheet" Target="/xl/worksheets/sheet1.xml" Id="R431536e6b1ee4ed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65D"/>
  </x:sheetPr>
  <x:sheetViews>
    <x:sheetView showGridLines="0" workbookViewId="0"/>
  </x:sheetViews>
  <x:sheetFormatPr defaultRowHeight="15"/>
  <x:cols>
    <x:col min="2" max="2" width="35" hidden="0" customWidth="1"/>
    <x:col min="3" max="3" width="30" hidden="0" customWidth="1"/>
    <x:col min="4" max="4" width="18" hidden="0" customWidth="1"/>
    <x:col min="5" max="5" width="47" hidden="0" customWidth="1"/>
  </x:cols>
  <x:sheetData>
    <x:row r="2" ht="24" customHeight="1">
      <x:c r="B2" s="2" t="str">
        <x:v>BOQ to supplier packs</x:v>
      </x:c>
      <x:c r="C2" s="1"/>
      <x:c r="D2" s="1"/>
      <x:c r="E2" s="1"/>
    </x:row>
    <x:row r="3" ht="24" customHeight="1">
      <x:c r="B3" s="1"/>
      <x:c r="C3" s="1"/>
      <x:c r="D3" s="1"/>
      <x:c r="E3" s="1"/>
    </x:row>
    <x:row r="4" ht="24" customHeight="1">
      <x:c r="B4" s="3" t="str">
        <x:v>Material purchase cost</x:v>
      </x:c>
      <x:c r="C4" s="17" t="n">
        <x:f>IF(ISNUMBER(C23),C23,"")</x:f>
        <x:v>2212</x:v>
      </x:c>
      <x:c r="D4" s="3" t="str">
        <x:v>USD</x:v>
      </x:c>
      <x:c r="E4" s="1"/>
    </x:row>
    <x:row r="5" ht="24" customHeight="1">
      <x:c r="B5" s="3" t="str">
        <x:v>Order quantity</x:v>
      </x:c>
      <x:c r="C5" s="16" t="n">
        <x:f>IF(ISNUMBER(C20),C20,"")</x:f>
        <x:v>79</x:v>
      </x:c>
      <x:c r="D5" s="3" t="str">
        <x:v>boxes</x:v>
      </x:c>
      <x:c r="E5" s="1"/>
    </x:row>
    <x:row r="6" ht="24" customHeight="1">
      <x:c r="B6" s="1"/>
      <x:c r="C6" s="1"/>
      <x:c r="D6" s="1"/>
      <x:c r="E6" s="1"/>
    </x:row>
    <x:row r="7" ht="24" customHeight="1">
      <x:c r="B7" s="7" t="str">
        <x:v>Inputs</x:v>
      </x:c>
      <x:c r="C7" s="7" t="str">
        <x:v>Editable value</x:v>
      </x:c>
      <x:c r="D7" s="7" t="str">
        <x:v>Unit</x:v>
      </x:c>
      <x:c r="E7" s="7" t="str">
        <x:v>Basis</x:v>
      </x:c>
    </x:row>
    <x:row r="8" ht="24" customHeight="1">
      <x:c r="B8" s="1" t="str">
        <x:v>Item</x:v>
      </x:c>
      <x:c r="C8" s="5" t="str">
        <x:v>Floor tile</x:v>
      </x:c>
      <x:c r="D8" s="1" t="str"/>
      <x:c r="E8" s="1" t="str">
        <x:v>Illustrative inputs; replace for your project.</x:v>
      </x:c>
    </x:row>
    <x:row r="9" ht="24" customHeight="1">
      <x:c r="B9" s="1" t="str">
        <x:v>Source sheet / revision</x:v>
      </x:c>
      <x:c r="C9" s="5" t="str">
        <x:v>A-101 / R2 (example)</x:v>
      </x:c>
      <x:c r="D9" s="1" t="str"/>
      <x:c r="E9" s="1" t="str">
        <x:v>Retain the drawing reference.</x:v>
      </x:c>
    </x:row>
    <x:row r="10" ht="24" customHeight="1">
      <x:c r="B10" s="1" t="str">
        <x:v>Net measured quantity</x:v>
      </x:c>
      <x:c r="C10" s="8" t="n">
        <x:v>105</x:v>
      </x:c>
      <x:c r="D10" s="1" t="str">
        <x:v>m²</x:v>
      </x:c>
      <x:c r="E10" s="1" t="str">
        <x:v>Keep this quantity in the BOQ.</x:v>
      </x:c>
    </x:row>
    <x:row r="11" ht="24" customHeight="1">
      <x:c r="B11" s="1" t="str">
        <x:v>Allowance</x:v>
      </x:c>
      <x:c r="C11" s="11" t="n">
        <x:v>0.07</x:v>
      </x:c>
      <x:c r="D11" s="1" t="str"/>
      <x:c r="E11" s="1" t="str">
        <x:v>Example only; enter once.</x:v>
      </x:c>
    </x:row>
    <x:row r="12" ht="24" customHeight="1">
      <x:c r="B12" s="1" t="str">
        <x:v>Coverage per purchase unit</x:v>
      </x:c>
      <x:c r="C12" s="8" t="n">
        <x:v>1.44</x:v>
      </x:c>
      <x:c r="D12" s="1" t="str">
        <x:v>m² / box</x:v>
      </x:c>
      <x:c r="E12" s="1" t="str">
        <x:v>Confirm the supplier pack coverage.</x:v>
      </x:c>
    </x:row>
    <x:row r="13" ht="24" customHeight="1">
      <x:c r="B13" s="1" t="str">
        <x:v>Order increment</x:v>
      </x:c>
      <x:c r="C13" s="12" t="n">
        <x:v>1</x:v>
      </x:c>
      <x:c r="D13" s="1" t="str">
        <x:v>boxes</x:v>
      </x:c>
      <x:c r="E13" s="1" t="str">
        <x:v>Positive whole boxes per order increment.</x:v>
      </x:c>
    </x:row>
    <x:row r="14" ht="24" customHeight="1">
      <x:c r="B14" s="1" t="str">
        <x:v>Supplier unit price</x:v>
      </x:c>
      <x:c r="C14" s="19" t="n">
        <x:v>28</x:v>
      </x:c>
      <x:c r="D14" s="1" t="str">
        <x:v>USD / box</x:v>
      </x:c>
      <x:c r="E14" s="1" t="str">
        <x:v>Example only; excludes delivery and tax.</x:v>
      </x:c>
    </x:row>
    <x:row r="15" ht="24" customHeight="1">
      <x:c r="B15" s="1" t="str">
        <x:v>Supplier quote date</x:v>
      </x:c>
      <x:c r="C15" s="13"/>
      <x:c r="D15" s="1" t="str">
        <x:v>yyyy-mm-dd</x:v>
      </x:c>
      <x:c r="E15" s="1" t="str">
        <x:v>Enter the date of your actual quotation.</x:v>
      </x:c>
    </x:row>
    <x:row r="16" ht="24" customHeight="1">
      <x:c r="B16" s="1"/>
      <x:c r="C16" s="9"/>
      <x:c r="D16" s="1"/>
      <x:c r="E16" s="1"/>
    </x:row>
    <x:row r="17" ht="24" customHeight="1">
      <x:c r="B17" s="7" t="str">
        <x:v>Calculation</x:v>
      </x:c>
      <x:c r="C17" s="10" t="str">
        <x:v>Result</x:v>
      </x:c>
      <x:c r="D17" s="7" t="str">
        <x:v>Unit</x:v>
      </x:c>
      <x:c r="E17" s="7" t="str">
        <x:v>Method</x:v>
      </x:c>
    </x:row>
    <x:row r="18" ht="24" customHeight="1">
      <x:c r="B18" s="1" t="str">
        <x:v>Required quantity</x:v>
      </x:c>
      <x:c r="C18" s="9" t="n">
        <x:f>IF(AND(COUNT(C10:C11)=2,C10&gt;=0,C11&gt;=0),C10*(1+C11),"")</x:f>
        <x:v>112.35000000000001</x:v>
      </x:c>
      <x:c r="D18" s="1" t="str">
        <x:v>m²</x:v>
      </x:c>
      <x:c r="E18" s="1" t="str">
        <x:v>Net quantity × (1 + allowance)</x:v>
      </x:c>
    </x:row>
    <x:row r="19" ht="24" customHeight="1">
      <x:c r="B19" s="1" t="str">
        <x:v>Unrounded purchase units</x:v>
      </x:c>
      <x:c r="C19" s="14" t="n">
        <x:f>IF(AND(ISNUMBER(C18),ISNUMBER(C12),C12&gt;0),C18/C12,"")</x:f>
        <x:v>78.02083333333334</x:v>
      </x:c>
      <x:c r="D19" s="1" t="str">
        <x:v>boxes</x:v>
      </x:c>
      <x:c r="E19" s="1" t="str">
        <x:v>Required quantity ÷ coverage per box</x:v>
      </x:c>
    </x:row>
    <x:row r="20" ht="24" customHeight="1">
      <x:c r="B20" s="1" t="str">
        <x:v>Order quantity</x:v>
      </x:c>
      <x:c r="C20" s="15" t="n">
        <x:f>IF(AND(ISNUMBER(C19),ISNUMBER(C13),C13&gt;0,C13=ROUND(C13,0)),ROUNDUP(ROUND(C19/C13,10),0)*C13,"")</x:f>
        <x:v>79</x:v>
      </x:c>
      <x:c r="D20" s="1" t="str">
        <x:v>boxes</x:v>
      </x:c>
      <x:c r="E20" s="1" t="str">
        <x:v>Round up to the order increment.</x:v>
      </x:c>
    </x:row>
    <x:row r="21" ht="24" customHeight="1">
      <x:c r="B21" s="1" t="str">
        <x:v>Purchased coverage</x:v>
      </x:c>
      <x:c r="C21" s="9" t="n">
        <x:f>IF(ISNUMBER(C20),C20*C12,"")</x:f>
        <x:v>113.75999999999999</x:v>
      </x:c>
      <x:c r="D21" s="1" t="str">
        <x:v>m²</x:v>
      </x:c>
      <x:c r="E21" s="1" t="str">
        <x:v>Order boxes × coverage per box</x:v>
      </x:c>
    </x:row>
    <x:row r="22" ht="24" customHeight="1">
      <x:c r="B22" s="1" t="str">
        <x:v>Packaging surplus</x:v>
      </x:c>
      <x:c r="C22" s="9" t="n">
        <x:f>IF(ISNUMBER(C21),C21-C18,"")</x:f>
        <x:v>1.4099999999999824</x:v>
      </x:c>
      <x:c r="D22" s="1" t="str">
        <x:v>m²</x:v>
      </x:c>
      <x:c r="E22" s="1" t="str">
        <x:v>Purchased coverage − required quantity</x:v>
      </x:c>
    </x:row>
    <x:row r="23" ht="24" customHeight="1">
      <x:c r="B23" s="1" t="str">
        <x:v>Material purchase cost</x:v>
      </x:c>
      <x:c r="C23" s="18" t="n">
        <x:f>IF(AND(ISNUMBER(C20),ISNUMBER(C14),C14&gt;=0),C20*C14,"")</x:f>
        <x:v>2212</x:v>
      </x:c>
      <x:c r="D23" s="1" t="str">
        <x:v>USD</x:v>
      </x:c>
      <x:c r="E23" s="1" t="str">
        <x:v>Order boxes × supplier price per box</x:v>
      </x:c>
    </x:row>
    <x:row r="24" ht="24" customHeight="1">
      <x:c r="B24" s="1"/>
      <x:c r="C24" s="1"/>
      <x:c r="D24" s="1"/>
      <x:c r="E24" s="1"/>
    </x:row>
    <x:row r="25" ht="24" customHeight="1">
      <x:c r="B25" s="20" t="str">
        <x:v>Yellow cells are editable. Blank results mean an input is missing or invalid.</x:v>
      </x:c>
      <x:c r="C25" s="20"/>
      <x:c r="D25" s="20"/>
      <x:c r="E25" s="20"/>
    </x:row>
    <x:row r="26" ht="24" customHeight="1">
      <x:c r="B26" s="20" t="str">
        <x:v>This worksheet calculates material purchasing only. Price labor and other scope separately.</x:v>
      </x:c>
      <x:c r="C26" s="20"/>
      <x:c r="D26" s="20"/>
      <x:c r="E26" s="20"/>
    </x:row>
    <x:row r="27" ht="24" customHeight="1">
      <x:c r="B27" s="20" t="str">
        <x:v>Illustrative example, not a supplier quotation or an app-generated procurement order.</x:v>
      </x:c>
      <x:c r="C27" s="20"/>
      <x:c r="D27" s="20"/>
      <x:c r="E27" s="20"/>
    </x:row>
    <x:row r="28" ht="24" customHeight="1">
      <x:c r="B28" s="20" t="str">
        <x:v>Guide: https://www.buildvisionai.com/how-to/price-a-bill-of-quantities#procurement-units</x:v>
      </x:c>
      <x:c r="C28" s="20"/>
      <x:c r="D28" s="20"/>
      <x:c r="E28" s="20"/>
    </x:row>
  </x:sheetData>
  <x:pageMargins left="0.7" right="0.7" top="0.75" bottom="0.75" header="0.3" footer="0.3"/>
</x:worksheet>
</file>